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D910" i="2"/>
  <c r="C910" i="2"/>
  <c r="B910" i="2"/>
  <c r="A910" i="2"/>
  <c r="H909" i="2"/>
  <c r="F909" i="2"/>
  <c r="E909" i="2"/>
  <c r="D909" i="2"/>
  <c r="C909" i="2"/>
  <c r="B909" i="2"/>
  <c r="A909" i="2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D885" i="2"/>
  <c r="C885" i="2"/>
  <c r="B885" i="2"/>
  <c r="A885" i="2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D791" i="2"/>
  <c r="C791" i="2"/>
  <c r="B791" i="2"/>
  <c r="A791" i="2"/>
  <c r="H790" i="2"/>
  <c r="F790" i="2"/>
  <c r="E790" i="2"/>
  <c r="C790" i="2"/>
  <c r="B790" i="2"/>
  <c r="A790" i="2"/>
  <c r="D790" i="2" s="1"/>
  <c r="H789" i="2"/>
  <c r="F789" i="2"/>
  <c r="E789" i="2"/>
  <c r="D789" i="2"/>
  <c r="C789" i="2"/>
  <c r="B789" i="2"/>
  <c r="A789" i="2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D705" i="2"/>
  <c r="C705" i="2"/>
  <c r="B705" i="2"/>
  <c r="A705" i="2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D676" i="2"/>
  <c r="C676" i="2"/>
  <c r="B676" i="2"/>
  <c r="A676" i="2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C644" i="2"/>
  <c r="B644" i="2"/>
  <c r="A644" i="2"/>
  <c r="D644" i="2" s="1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D623" i="2"/>
  <c r="C623" i="2"/>
  <c r="B623" i="2"/>
  <c r="A623" i="2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D387" i="2"/>
  <c r="C387" i="2"/>
  <c r="B387" i="2"/>
  <c r="A387" i="2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D346" i="2"/>
  <c r="C346" i="2"/>
  <c r="B346" i="2"/>
  <c r="A346" i="2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D226" i="2"/>
  <c r="C226" i="2"/>
  <c r="B226" i="2"/>
  <c r="A226" i="2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D153" i="2"/>
  <c r="C153" i="2"/>
  <c r="B153" i="2"/>
  <c r="A153" i="2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<sst xmlns="http://schemas.openxmlformats.org/spreadsheetml/2006/main" count="306" uniqueCount="267">
  <si>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</si>
  <si>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</si>
  <si>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</si>
  <si>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</si>
  <si>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</si>
  <si>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</si>
  <si>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</si>
  <si>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</si>
  <si>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</si>
  <si>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</si>
  <si>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</si>
  <si>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</si>
  <si>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</si>
  <si>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</si>
  <si>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</si>
  <si>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</si>
  <si>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</si>
  <si>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</si>
  <si>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</si>
  <si>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</si>
  <si>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</si>
  <si>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</si>
  <si>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</si>
  <si>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</si>
  <si>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</si>
  <si>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</si>
  <si>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</si>
  <si>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</si>
  <si>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</si>
  <si>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</si>
  <si>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</si>
  <si>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</si>
  <si>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</si>
  <si>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</si>
  <si>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</si>
  <si>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</si>
  <si>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</si>
  <si>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</si>
  <si>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</si>
  <si>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</si>
  <si>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</si>
  <si>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</si>
  <si>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</si>
  <si>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</si>
  <si>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</si>
  <si>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</si>
  <si>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</si>
  <si>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</si>
  <si>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</si>
  <si>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</si>
  <si>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</si>
  <si>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</si>
  <si>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</si>
  <si>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</si>
  <si>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</si>
  <si>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</si>
  <si>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</si>
  <si>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</si>
  <si>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</si>
  <si>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</si>
  <si>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</si>
  <si>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</si>
  <si>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</si>
  <si>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</si>
  <si>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</si>
  <si>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</si>
  <si>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</si>
  <si>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</si>
  <si>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</si>
  <si>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</si>
  <si>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</si>
  <si>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</si>
  <si>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</si>
  <si>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</si>
  <si>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</si>
  <si>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</si>
  <si>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</si>
  <si>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</si>
  <si>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</si>
  <si>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</si>
  <si>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</si>
  <si>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</si>
  <si>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</si>
  <si>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</si>
  <si>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</si>
  <si>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</si>
  <si>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</si>
  <si>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</si>
  <si>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</si>
  <si>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</si>
  <si>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</si>
  <si>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</si>
  <si>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</si>
  <si>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</si>
  <si>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</si>
  <si>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</si>
  <si>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</si>
  <si>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</si>
  <si>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</si>
  <si>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</si>
  <si>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</si>
  <si>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</si>
  <si>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</si>
  <si>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</si>
  <si>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</si>
  <si>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</si>
  <si>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</si>
  <si>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</si>
  <si>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</si>
  <si>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</si>
  <si>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</si>
  <si>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</si>
  <si>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</si>
  <si>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</si>
  <si>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</si>
  <si>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</si>
  <si>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</si>
  <si>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</si>
  <si>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</si>
  <si>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</si>
  <si>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</si>
  <si>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</si>
  <si>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</si>
  <si>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</si>
  <si>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</si>
  <si>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</si>
  <si>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</si>
  <si>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</si>
  <si>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</si>
  <si>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</si>
  <si>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</si>
  <si>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</si>
  <si>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</si>
  <si>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</si>
  <si>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</si>
  <si>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</si>
  <si>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</si>
  <si>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</si>
  <si>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</si>
  <si>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</si>
  <si>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</si>
  <si>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</si>
  <si>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</si>
  <si>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</si>
  <si>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</si>
  <si>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</si>
  <si>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</si>
  <si>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</si>
  <si>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</si>
  <si>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</si>
  <si>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</si>
  <si>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</si>
  <si>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</si>
  <si>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</si>
  <si>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</si>
  <si>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</si>
  <si>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</si>
  <si>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</si>
  <si>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</si>
  <si>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</si>
  <si>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</si>
  <si>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</si>
  <si>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</si>
  <si>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</si>
  <si>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</si>
  <si>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</si>
  <si>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</si>
  <si>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</si>
  <si>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</si>
  <si>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</si>
  <si>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</si>
  <si>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</si>
  <si>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</si>
  <si>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</si>
  <si>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</si>
  <si>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15/08/2024</t>
  </si>
  <si>
    <t>PD24001363</t>
  </si>
  <si>
    <t>הנדסה-מטה</t>
  </si>
  <si>
    <t>בטיפול רכש</t>
  </si>
  <si>
    <t>eden_s</t>
  </si>
  <si>
    <t>Y</t>
  </si>
  <si>
    <t>W2400096</t>
  </si>
  <si>
    <t>chen_g</t>
  </si>
  <si>
    <t>400</t>
  </si>
  <si>
    <t>חוזה עבודות</t>
  </si>
  <si>
    <t>00</t>
  </si>
  <si>
    <t>מאשרי דרישות מרוכזות - כללי</t>
  </si>
  <si>
    <t>X</t>
  </si>
  <si>
    <t>209,673.00</t>
  </si>
  <si>
    <t>35,644.41</t>
  </si>
  <si>
    <t>245,317.41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</si>
  <si>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</si>
  <si>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</si>
  <si>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</si>
  <si>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</si>
  <si>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</si>
  <si>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</si>
  <si>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</si>
  <si>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</si>
  <si>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</si>
  <si>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</si>
  <si>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</si>
  <si>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</si>
  <si>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</si>
  <si>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בטון, סלילה ושיקום בקמ"ד פי גלילות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</si>
  <si>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</si>
  <si>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</si>
  <si>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</si>
  <si>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</si>
  <si>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</si>
  <si>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</si>
  <si>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</si>
  <si>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</si>
  <si>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</si>
  <si>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</si>
  <si>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</si>
  <si>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</si>
  <si>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שיקום מבנים -עבודות בטון, סלילה ושיקום בקמ"ד פי גלילות</t>
  </si>
  <si>
    <t>23,450</t>
  </si>
  <si>
    <t>1.00</t>
  </si>
  <si>
    <t>יח</t>
  </si>
  <si>
    <t>23,450.00</t>
  </si>
  <si>
    <t>244</t>
  </si>
  <si>
    <t>230108</t>
  </si>
  <si>
    <t>210</t>
  </si>
  <si>
    <t>441</t>
  </si>
  <si>
    <t>244.230108.12.210-441</t>
  </si>
  <si>
    <t>קמ"ד גלילות</t>
  </si>
  <si>
    <t>שיפוץ מבנה לסיירים קמ"ד גלילות</t>
  </si>
  <si>
    <t>רכוש קבוע</t>
  </si>
  <si>
    <t>שיקום מבנים</t>
  </si>
  <si>
    <t>1002</t>
  </si>
  <si>
    <t>הזמנה אחרונה</t>
  </si>
  <si>
    <t>WTO010</t>
  </si>
  <si>
    <t>כתב כמויות עבודות הנדסה</t>
  </si>
  <si>
    <t>כתב כמויות עבודות</t>
  </si>
  <si>
    <t>WE240007</t>
  </si>
  <si>
    <t>צבע "סופרקריל מ.ד" או ש"ע על בטון/טיח  במריחה או בהתזה</t>
  </si>
  <si>
    <t>צבע "סופרקריל מ.ד" או ש"ע על בטון/טיח  במריחה או בהתזה (כושר כיסוי 11-12 מ"ר/ליטר) כולל ניקוי המשטח</t>
  </si>
  <si>
    <t>מ2</t>
  </si>
  <si>
    <t>6.1.224</t>
  </si>
  <si>
    <t>WE240006</t>
  </si>
  <si>
    <t>צבע "סופרקריל" תוצאת טמבור  או ש"ע על טיח פנים או גבס</t>
  </si>
  <si>
    <t>צבע "סופרקריל" תוצאת טמבור  או ש"ע על טיח פנים או גבס במריחה או בהתזה, לרבות שכבת יסוד ושתי שכבות "סופרקריל</t>
  </si>
  <si>
    <t>6.1.217</t>
  </si>
  <si>
    <t>WE240008</t>
  </si>
  <si>
    <t>מרק (שפכטל) אקרילי מסוג "אלטק ויולט" או ש"ע</t>
  </si>
  <si>
    <t>מרק (שפכטל) אקרילי מסוג "אלטק ויולט" או ש"ע בשתי שכבות והחלקתו מעל טיח</t>
  </si>
  <si>
    <t>6.1.225</t>
  </si>
  <si>
    <t>WE020072</t>
  </si>
  <si>
    <t>שיקום/שיפוץ של קורות/חגורות בטון  וברזל זיון בחתכים משתנים</t>
  </si>
  <si>
    <t>שיקום/שיפוץ של קורות/חגורות בטון  וברזל זיון בחתכים משתנים  באמצעות מערכת שיקום של חברת סיקה כולל עבודות והכנה לצבע</t>
  </si>
  <si>
    <t>מטר</t>
  </si>
  <si>
    <t>6.1.237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</si>
  <si>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</si>
  <si>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</si>
  <si>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</si>
  <si>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</si>
  <si>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</si>
  <si>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WE250009</t>
  </si>
  <si>
    <t>קילוף/פירוק שכבות איטום,מירעות ביטומניות ומציפוי PVC</t>
  </si>
  <si>
    <t>קילוף/פירוק שכבות איטום,מירעות ביטומניות ומציפוי PVC מעל גג/משטחים אופקים לרבות פירוק רולקות וניקוי הגג והכנתו לאיטום .</t>
  </si>
  <si>
    <t>6.1.218</t>
  </si>
  <si>
    <t>WE020162</t>
  </si>
  <si>
    <t>אספקה ובצוע יציקה של בט-קל לגג</t>
  </si>
  <si>
    <t>אספקה ובצוע יציקה של בט-קל לגג וייצרת שיפועים מתאמים לכיוון ניקוז גג לפי המפרט והתוכניות .</t>
  </si>
  <si>
    <t>6.1.498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</si>
</sst>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שיקום מבנים -עבודות בטון, סלילה ושיקום בקמ"ד פי גלילות</v>
      </c>
      <c r="B2" s="5"/>
      <c r="C2" s="5" t="str">
        <f>IF(DataSheet!B2&lt;&gt;0,DataSheet!B2,"")</f>
        <v>PD24001363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WE240007</v>
      </c>
      <c r="B5" s="4" t="str">
        <f>IF(DataSheet!D6&lt;&gt;0,DataSheet!D6,"")</f>
        <v>צבע "סופרקריל מ.ד" או ש"ע על בטון/טיח  במריחה או בהתזה</v>
      </c>
      <c r="C5" s="4" t="str">
        <f>IF(DataSheet!E6&lt;&gt;0,DataSheet!E6,"")</f>
        <v>צבע "סופרקריל מ.ד" או ש"ע על בטון/טיח  במריחה או בהתזה (כושר כיסוי 11-12 מ"ר/ליטר) כולל ניקוי המשטח</v>
      </c>
      <c r="D5" s="5" t="str">
        <f>IF(A5="","",IF(DataSheet!J6=0,"פריט ללא הבהרה",DataSheet!J6))</f>
        <v>6.1.224</v>
      </c>
      <c r="E5">
        <f>IF(DataSheet!B6&lt;&gt;0,DataSheet!B6,"")</f>
        <v>45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WE240006</v>
      </c>
      <c r="B6" s="4" t="str">
        <f>IF(DataSheet!D7&lt;&gt;0,DataSheet!D7,"")</f>
        <v>צבע "סופרקריל" תוצאת טמבור  או ש"ע על טיח פנים או גבס</v>
      </c>
      <c r="C6" s="4" t="str">
        <f>IF(DataSheet!E7&lt;&gt;0,DataSheet!E7,"")</f>
        <v>צבע "סופרקריל" תוצאת טמבור  או ש"ע על טיח פנים או גבס במריחה או בהתזה, לרבות שכבת יסוד ושתי שכבות "סופרקריל</v>
      </c>
      <c r="D6" s="5" t="str">
        <f>IF(A6="","",IF(DataSheet!J7=0,"פריט ללא הבהרה",DataSheet!J7))</f>
        <v>6.1.217</v>
      </c>
      <c r="E6">
        <f>IF(DataSheet!B7&lt;&gt;0,DataSheet!B7,"")</f>
        <v>200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WE240008</v>
      </c>
      <c r="B7" s="4" t="str">
        <f>IF(DataSheet!D8&lt;&gt;0,DataSheet!D8,"")</f>
        <v>מרק (שפכטל) אקרילי מסוג "אלטק ויולט" או ש"ע</v>
      </c>
      <c r="C7" s="4" t="str">
        <f>IF(DataSheet!E8&lt;&gt;0,DataSheet!E8,"")</f>
        <v>מרק (שפכטל) אקרילי מסוג "אלטק ויולט" או ש"ע בשתי שכבות והחלקתו מעל טיח</v>
      </c>
      <c r="D7" s="5" t="str">
        <f>IF(A7="","",IF(DataSheet!J8=0,"פריט ללא הבהרה",DataSheet!J8))</f>
        <v>6.1.225</v>
      </c>
      <c r="E7">
        <f>IF(DataSheet!B8&lt;&gt;0,DataSheet!B8,"")</f>
        <v>45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WE020072</v>
      </c>
      <c r="B8" s="4" t="str">
        <f>IF(DataSheet!D9&lt;&gt;0,DataSheet!D9,"")</f>
        <v>שיקום/שיפוץ של קורות/חגורות בטון  וברזל זיון בחתכים משתנים</v>
      </c>
      <c r="C8" s="4" t="str">
        <f>IF(DataSheet!E9&lt;&gt;0,DataSheet!E9,"")</f>
        <v>שיקום/שיפוץ של קורות/חגורות בטון  וברזל זיון בחתכים משתנים  באמצעות מערכת שיקום של חברת סיקה כולל עבודות והכנה לצבע</v>
      </c>
      <c r="D8" s="5" t="str">
        <f>IF(A8="","",IF(DataSheet!J9=0,"פריט ללא הבהרה",DataSheet!J9))</f>
        <v>6.1.237</v>
      </c>
      <c r="E8">
        <f>IF(DataSheet!B9&lt;&gt;0,DataSheet!B9,"")</f>
        <v>7</v>
      </c>
      <c r="F8" t="str">
        <f>IF(DataSheet!F9&lt;&gt;0,DataSheet!F9,"")</f>
        <v>מטר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WE050001</v>
      </c>
      <c r="B9" s="4" t="str">
        <f>IF(DataSheet!D10&lt;&gt;0,DataSheet!D10,"")</f>
        <v>קונסטרקציית פלדה ממשקל של 500 עד 2,000 ק''ג</v>
      </c>
      <c r="C9" s="4" t="str">
        <f>IF(DataSheet!E10&lt;&gt;0,DataSheet!E10,"")</f>
        <v>קונסטרוקציית פלדה מפרופילים, פחי קשר, פחי עיגון ברגים ואומים מגולוונים במשקל עד 2 טון כולל צביעה.</v>
      </c>
      <c r="D9" s="5" t="str">
        <f>IF(A9="","",IF(DataSheet!J10=0,"פריט ללא הבהרה",DataSheet!J10))</f>
        <v>6.1.125</v>
      </c>
      <c r="E9">
        <f>IF(DataSheet!B10&lt;&gt;0,DataSheet!B10,"")</f>
        <v>100</v>
      </c>
      <c r="F9" t="str">
        <f>IF(DataSheet!F10&lt;&gt;0,DataSheet!F10,"")</f>
        <v>ק'ג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WE250009</v>
      </c>
      <c r="B10" s="4" t="str">
        <f>IF(DataSheet!D11&lt;&gt;0,DataSheet!D11,"")</f>
        <v>קילוף/פירוק שכבות איטום,מירעות ביטומניות ומציפוי PVC</v>
      </c>
      <c r="C10" s="4" t="str">
        <f>IF(DataSheet!E11&lt;&gt;0,DataSheet!E11,"")</f>
        <v>קילוף/פירוק שכבות איטום,מירעות ביטומניות ומציפוי PVC מעל גג/משטחים אופקים לרבות פירוק רולקות וניקוי הגג והכנתו לאיטום .</v>
      </c>
      <c r="D10" s="5" t="str">
        <f>IF(A10="","",IF(DataSheet!J11=0,"פריט ללא הבהרה",DataSheet!J11))</f>
        <v>6.1.218</v>
      </c>
      <c r="E10">
        <f>IF(DataSheet!B11&lt;&gt;0,DataSheet!B11,"")</f>
        <v>140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WE020162</v>
      </c>
      <c r="B11" s="4" t="str">
        <f>IF(DataSheet!D12&lt;&gt;0,DataSheet!D12,"")</f>
        <v>אספקה ובצוע יציקה של בט-קל לגג</v>
      </c>
      <c r="C11" s="4" t="str">
        <f>IF(DataSheet!E12&lt;&gt;0,DataSheet!E12,"")</f>
        <v>אספקה ובצוע יציקה של בט-קל לגג וייצרת שיפועים מתאמים לכיוון ניקוז גג לפי המפרט והתוכניות .</v>
      </c>
      <c r="D11" s="5" t="str">
        <f>IF(A11="","",IF(DataSheet!J12=0,"פריט ללא הבהרה",DataSheet!J12))</f>
        <v>6.1.498</v>
      </c>
      <c r="E11">
        <f>IF(DataSheet!B12&lt;&gt;0,DataSheet!B12,"")</f>
        <v>3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2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209673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45543.558333333298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245317.41</v>
      </c>
      <c r="CP2" s="11">
        <v>245317.41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45519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45519</v>
      </c>
      <c r="AL4" s="1">
        <v>45519</v>
      </c>
      <c r="AM4" s="1">
        <v>45519</v>
      </c>
      <c r="AQ4" s="11">
        <v>0</v>
      </c>
      <c r="AR4" s="11">
        <v>25295</v>
      </c>
      <c r="AS4" s="11">
        <v>23450</v>
      </c>
      <c r="AU4" t="s">
        <v>220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236</v>
      </c>
      <c r="B6" s="11">
        <v>45</v>
      </c>
      <c r="C6" s="11">
        <v>40</v>
      </c>
      <c r="D6" t="s">
        <v>237</v>
      </c>
      <c r="E6" t="s">
        <v>238</v>
      </c>
      <c r="F6" t="s">
        <v>239</v>
      </c>
      <c r="G6" s="11">
        <v>1800</v>
      </c>
      <c r="H6" t="s">
        <v>191</v>
      </c>
      <c r="I6" s="11">
        <v>45</v>
      </c>
      <c r="J6" t="s">
        <v>240</v>
      </c>
    </row>
    <row r="7" spans="1:106" x14ac:dyDescent="0.2">
      <c r="A7" s="1" t="s">
        <v>241</v>
      </c>
      <c r="B7" s="11">
        <v>200</v>
      </c>
      <c r="C7" s="11">
        <v>35</v>
      </c>
      <c r="D7" t="s">
        <v>242</v>
      </c>
      <c r="E7" t="s">
        <v>243</v>
      </c>
      <c r="F7" t="s">
        <v>239</v>
      </c>
      <c r="G7" s="11">
        <v>7000</v>
      </c>
      <c r="H7" t="s">
        <v>191</v>
      </c>
      <c r="I7" s="11">
        <v>200</v>
      </c>
      <c r="J7" t="s">
        <v>244</v>
      </c>
    </row>
    <row r="8" spans="1:106" x14ac:dyDescent="0.2">
      <c r="A8" s="1" t="s">
        <v>245</v>
      </c>
      <c r="B8" s="11">
        <v>45</v>
      </c>
      <c r="C8" s="11">
        <v>50</v>
      </c>
      <c r="D8" t="s">
        <v>246</v>
      </c>
      <c r="E8" t="s">
        <v>247</v>
      </c>
      <c r="F8" t="s">
        <v>239</v>
      </c>
      <c r="G8" s="11">
        <v>2250</v>
      </c>
      <c r="H8" t="s">
        <v>191</v>
      </c>
      <c r="I8" s="11">
        <v>45</v>
      </c>
      <c r="J8" t="s">
        <v>248</v>
      </c>
    </row>
    <row r="9" spans="1:106" x14ac:dyDescent="0.2">
      <c r="A9" s="1" t="s">
        <v>249</v>
      </c>
      <c r="B9" s="11">
        <v>7</v>
      </c>
      <c r="C9" s="11">
        <v>800</v>
      </c>
      <c r="D9" t="s">
        <v>250</v>
      </c>
      <c r="E9" t="s">
        <v>251</v>
      </c>
      <c r="F9" t="s">
        <v>252</v>
      </c>
      <c r="G9" s="11">
        <v>5600</v>
      </c>
      <c r="H9" t="s">
        <v>191</v>
      </c>
      <c r="I9" s="11">
        <v>7</v>
      </c>
      <c r="J9" t="s">
        <v>253</v>
      </c>
    </row>
    <row r="10" spans="1:106" x14ac:dyDescent="0.2">
      <c r="A10" s="1" t="s">
        <v>254</v>
      </c>
      <c r="B10" s="11">
        <v>100</v>
      </c>
      <c r="C10" s="11">
        <v>25</v>
      </c>
      <c r="D10" t="s">
        <v>255</v>
      </c>
      <c r="E10" t="s">
        <v>256</v>
      </c>
      <c r="F10" t="s">
        <v>257</v>
      </c>
      <c r="G10" s="11">
        <v>2500</v>
      </c>
      <c r="H10" t="s">
        <v>191</v>
      </c>
      <c r="I10" s="11">
        <v>100</v>
      </c>
      <c r="J10" t="s">
        <v>258</v>
      </c>
    </row>
    <row r="11" spans="1:106" x14ac:dyDescent="0.2">
      <c r="A11" s="1" t="s">
        <v>259</v>
      </c>
      <c r="B11" s="11">
        <v>140</v>
      </c>
      <c r="C11" s="11">
        <v>20</v>
      </c>
      <c r="D11" t="s">
        <v>260</v>
      </c>
      <c r="E11" t="s">
        <v>261</v>
      </c>
      <c r="F11" t="s">
        <v>239</v>
      </c>
      <c r="G11" s="11">
        <v>2800</v>
      </c>
      <c r="H11" t="s">
        <v>191</v>
      </c>
      <c r="I11" s="11">
        <v>140</v>
      </c>
      <c r="J11" t="s">
        <v>262</v>
      </c>
    </row>
    <row r="12" spans="1:106" x14ac:dyDescent="0.2">
      <c r="A12" s="1" t="s">
        <v>263</v>
      </c>
      <c r="B12" s="11">
        <v>3</v>
      </c>
      <c r="C12" s="11">
        <v>500</v>
      </c>
      <c r="D12" t="s">
        <v>264</v>
      </c>
      <c r="E12" t="s">
        <v>265</v>
      </c>
      <c r="F12" t="s">
        <v>239</v>
      </c>
      <c r="G12" s="11">
        <v>1500</v>
      </c>
      <c r="H12" t="s">
        <v>191</v>
      </c>
      <c r="I12" s="11">
        <v>3</v>
      </c>
      <c r="J1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2024-10-13T10:03:21Z</dcterms:modified>
</cp:coreProperties>
</file>